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itpuri\Downloads\"/>
    </mc:Choice>
  </mc:AlternateContent>
  <xr:revisionPtr revIDLastSave="0" documentId="13_ncr:1_{B3733AA2-107C-4295-8D9B-A2490073F990}" xr6:coauthVersionLast="47" xr6:coauthVersionMax="47" xr10:uidLastSave="{00000000-0000-0000-0000-000000000000}"/>
  <bookViews>
    <workbookView xWindow="-28920" yWindow="-120" windowWidth="29040" windowHeight="15720" activeTab="3" xr2:uid="{51CE15DB-9842-4832-8B14-BD971BEEBC91}"/>
  </bookViews>
  <sheets>
    <sheet name="Estimates-Enterprise" sheetId="4" r:id="rId1"/>
    <sheet name="Estimates-Large" sheetId="11" r:id="rId2"/>
    <sheet name="Estimates-Medium" sheetId="12" r:id="rId3"/>
    <sheet name="Estimates-Small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3" l="1"/>
  <c r="S27" i="13"/>
  <c r="R28" i="13"/>
  <c r="R27" i="13"/>
  <c r="U27" i="13" s="1"/>
  <c r="P31" i="13"/>
  <c r="P30" i="13"/>
  <c r="G30" i="13"/>
  <c r="F30" i="13"/>
  <c r="G29" i="13"/>
  <c r="F29" i="13"/>
  <c r="G28" i="13"/>
  <c r="F28" i="13"/>
  <c r="G27" i="13"/>
  <c r="G31" i="13" s="1"/>
  <c r="F27" i="13"/>
  <c r="U22" i="13"/>
  <c r="T22" i="13"/>
  <c r="N22" i="13"/>
  <c r="M22" i="13"/>
  <c r="G22" i="13"/>
  <c r="F22" i="13"/>
  <c r="U21" i="13"/>
  <c r="T21" i="13"/>
  <c r="N21" i="13"/>
  <c r="M21" i="13"/>
  <c r="G21" i="13"/>
  <c r="F21" i="13"/>
  <c r="U20" i="13"/>
  <c r="T20" i="13"/>
  <c r="N20" i="13"/>
  <c r="M20" i="13"/>
  <c r="G20" i="13"/>
  <c r="F20" i="13"/>
  <c r="U19" i="13"/>
  <c r="T19" i="13"/>
  <c r="N19" i="13"/>
  <c r="M19" i="13"/>
  <c r="M23" i="13" s="1"/>
  <c r="G19" i="13"/>
  <c r="G23" i="13" s="1"/>
  <c r="F19" i="13"/>
  <c r="F23" i="13" s="1"/>
  <c r="U15" i="13"/>
  <c r="T15" i="13"/>
  <c r="N15" i="13"/>
  <c r="M15" i="13"/>
  <c r="G15" i="13"/>
  <c r="F15" i="13"/>
  <c r="U14" i="13"/>
  <c r="T14" i="13"/>
  <c r="N14" i="13"/>
  <c r="M14" i="13"/>
  <c r="G14" i="13"/>
  <c r="F14" i="13"/>
  <c r="U13" i="13"/>
  <c r="T13" i="13"/>
  <c r="N13" i="13"/>
  <c r="M13" i="13"/>
  <c r="G13" i="13"/>
  <c r="F13" i="13"/>
  <c r="U12" i="13"/>
  <c r="T12" i="13"/>
  <c r="N12" i="13"/>
  <c r="M12" i="13"/>
  <c r="G12" i="13"/>
  <c r="F12" i="13"/>
  <c r="U9" i="13"/>
  <c r="T9" i="13"/>
  <c r="N9" i="13"/>
  <c r="M9" i="13"/>
  <c r="G9" i="13"/>
  <c r="F9" i="13"/>
  <c r="U8" i="13"/>
  <c r="T8" i="13"/>
  <c r="N8" i="13"/>
  <c r="M8" i="13"/>
  <c r="G8" i="13"/>
  <c r="F8" i="13"/>
  <c r="U7" i="13"/>
  <c r="T7" i="13"/>
  <c r="N7" i="13"/>
  <c r="M7" i="13"/>
  <c r="G7" i="13"/>
  <c r="F7" i="13"/>
  <c r="U6" i="13"/>
  <c r="U10" i="13" s="1"/>
  <c r="T6" i="13"/>
  <c r="T10" i="13" s="1"/>
  <c r="N6" i="13"/>
  <c r="N10" i="13" s="1"/>
  <c r="M6" i="13"/>
  <c r="M10" i="13" s="1"/>
  <c r="G6" i="13"/>
  <c r="F6" i="13"/>
  <c r="G30" i="12"/>
  <c r="F30" i="12"/>
  <c r="G29" i="12"/>
  <c r="F29" i="12"/>
  <c r="G28" i="12"/>
  <c r="F28" i="12"/>
  <c r="G27" i="12"/>
  <c r="G31" i="12" s="1"/>
  <c r="F27" i="12"/>
  <c r="F31" i="12" s="1"/>
  <c r="U22" i="12"/>
  <c r="T22" i="12"/>
  <c r="N22" i="12"/>
  <c r="M22" i="12"/>
  <c r="G22" i="12"/>
  <c r="F22" i="12"/>
  <c r="U21" i="12"/>
  <c r="T21" i="12"/>
  <c r="N21" i="12"/>
  <c r="M21" i="12"/>
  <c r="G21" i="12"/>
  <c r="F21" i="12"/>
  <c r="U20" i="12"/>
  <c r="T20" i="12"/>
  <c r="N20" i="12"/>
  <c r="M20" i="12"/>
  <c r="G20" i="12"/>
  <c r="F20" i="12"/>
  <c r="U19" i="12"/>
  <c r="T19" i="12"/>
  <c r="N19" i="12"/>
  <c r="N23" i="12" s="1"/>
  <c r="M19" i="12"/>
  <c r="M23" i="12" s="1"/>
  <c r="G19" i="12"/>
  <c r="G23" i="12" s="1"/>
  <c r="F19" i="12"/>
  <c r="F23" i="12" s="1"/>
  <c r="U15" i="12"/>
  <c r="T15" i="12"/>
  <c r="N15" i="12"/>
  <c r="M15" i="12"/>
  <c r="G15" i="12"/>
  <c r="F15" i="12"/>
  <c r="U14" i="12"/>
  <c r="T14" i="12"/>
  <c r="N14" i="12"/>
  <c r="M14" i="12"/>
  <c r="G14" i="12"/>
  <c r="F14" i="12"/>
  <c r="U13" i="12"/>
  <c r="T13" i="12"/>
  <c r="N13" i="12"/>
  <c r="M13" i="12"/>
  <c r="G13" i="12"/>
  <c r="F13" i="12"/>
  <c r="U12" i="12"/>
  <c r="T12" i="12"/>
  <c r="T16" i="12" s="1"/>
  <c r="N12" i="12"/>
  <c r="N16" i="12" s="1"/>
  <c r="M12" i="12"/>
  <c r="M16" i="12" s="1"/>
  <c r="G12" i="12"/>
  <c r="G16" i="12" s="1"/>
  <c r="F12" i="12"/>
  <c r="F16" i="12" s="1"/>
  <c r="U9" i="12"/>
  <c r="T9" i="12"/>
  <c r="N9" i="12"/>
  <c r="M9" i="12"/>
  <c r="G9" i="12"/>
  <c r="F9" i="12"/>
  <c r="U8" i="12"/>
  <c r="T8" i="12"/>
  <c r="N8" i="12"/>
  <c r="M8" i="12"/>
  <c r="G8" i="12"/>
  <c r="F8" i="12"/>
  <c r="U7" i="12"/>
  <c r="U10" i="12" s="1"/>
  <c r="T7" i="12"/>
  <c r="T10" i="12" s="1"/>
  <c r="N7" i="12"/>
  <c r="M7" i="12"/>
  <c r="G7" i="12"/>
  <c r="F7" i="12"/>
  <c r="U6" i="12"/>
  <c r="T6" i="12"/>
  <c r="N6" i="12"/>
  <c r="M6" i="12"/>
  <c r="G6" i="12"/>
  <c r="F6" i="12"/>
  <c r="G30" i="11"/>
  <c r="F30" i="11"/>
  <c r="G29" i="11"/>
  <c r="F29" i="11"/>
  <c r="G28" i="11"/>
  <c r="F28" i="11"/>
  <c r="G27" i="11"/>
  <c r="G31" i="11" s="1"/>
  <c r="F27" i="11"/>
  <c r="F31" i="11" s="1"/>
  <c r="U22" i="11"/>
  <c r="T22" i="11"/>
  <c r="N22" i="11"/>
  <c r="M22" i="11"/>
  <c r="G22" i="11"/>
  <c r="F22" i="11"/>
  <c r="U21" i="11"/>
  <c r="T21" i="11"/>
  <c r="N21" i="11"/>
  <c r="M21" i="11"/>
  <c r="G21" i="11"/>
  <c r="F21" i="11"/>
  <c r="U20" i="11"/>
  <c r="T20" i="11"/>
  <c r="N20" i="11"/>
  <c r="M20" i="11"/>
  <c r="G20" i="11"/>
  <c r="F20" i="11"/>
  <c r="U19" i="11"/>
  <c r="T19" i="11"/>
  <c r="N19" i="11"/>
  <c r="M19" i="11"/>
  <c r="G19" i="11"/>
  <c r="F19" i="11"/>
  <c r="U15" i="11"/>
  <c r="T15" i="11"/>
  <c r="N15" i="11"/>
  <c r="M15" i="11"/>
  <c r="G15" i="11"/>
  <c r="F15" i="11"/>
  <c r="U14" i="11"/>
  <c r="T14" i="11"/>
  <c r="N14" i="11"/>
  <c r="M14" i="11"/>
  <c r="G14" i="11"/>
  <c r="F14" i="11"/>
  <c r="U13" i="11"/>
  <c r="T13" i="11"/>
  <c r="N13" i="11"/>
  <c r="M13" i="11"/>
  <c r="G13" i="11"/>
  <c r="F13" i="11"/>
  <c r="U12" i="11"/>
  <c r="T12" i="11"/>
  <c r="T16" i="11" s="1"/>
  <c r="N12" i="11"/>
  <c r="N16" i="11" s="1"/>
  <c r="M12" i="11"/>
  <c r="G12" i="11"/>
  <c r="F12" i="11"/>
  <c r="U9" i="11"/>
  <c r="T9" i="11"/>
  <c r="N9" i="11"/>
  <c r="M9" i="11"/>
  <c r="G9" i="11"/>
  <c r="F9" i="11"/>
  <c r="U8" i="11"/>
  <c r="T8" i="11"/>
  <c r="N8" i="11"/>
  <c r="M8" i="11"/>
  <c r="G8" i="11"/>
  <c r="F8" i="11"/>
  <c r="U7" i="11"/>
  <c r="T7" i="11"/>
  <c r="N7" i="11"/>
  <c r="M7" i="11"/>
  <c r="G7" i="11"/>
  <c r="F7" i="11"/>
  <c r="U6" i="11"/>
  <c r="T6" i="11"/>
  <c r="N6" i="11"/>
  <c r="M6" i="11"/>
  <c r="G6" i="11"/>
  <c r="F6" i="11"/>
  <c r="U22" i="4"/>
  <c r="T22" i="4"/>
  <c r="U21" i="4"/>
  <c r="T21" i="4"/>
  <c r="U20" i="4"/>
  <c r="T20" i="4"/>
  <c r="U19" i="4"/>
  <c r="T19" i="4"/>
  <c r="U15" i="4"/>
  <c r="T15" i="4"/>
  <c r="U14" i="4"/>
  <c r="T14" i="4"/>
  <c r="U13" i="4"/>
  <c r="T13" i="4"/>
  <c r="U12" i="4"/>
  <c r="T12" i="4"/>
  <c r="U9" i="4"/>
  <c r="T9" i="4"/>
  <c r="U8" i="4"/>
  <c r="T8" i="4"/>
  <c r="U7" i="4"/>
  <c r="T7" i="4"/>
  <c r="U6" i="4"/>
  <c r="U10" i="4" s="1"/>
  <c r="T6" i="4"/>
  <c r="T10" i="4" s="1"/>
  <c r="N22" i="4"/>
  <c r="M22" i="4"/>
  <c r="N21" i="4"/>
  <c r="M21" i="4"/>
  <c r="N20" i="4"/>
  <c r="M20" i="4"/>
  <c r="N19" i="4"/>
  <c r="M19" i="4"/>
  <c r="N15" i="4"/>
  <c r="M15" i="4"/>
  <c r="N14" i="4"/>
  <c r="M14" i="4"/>
  <c r="N13" i="4"/>
  <c r="M13" i="4"/>
  <c r="N12" i="4"/>
  <c r="N16" i="4" s="1"/>
  <c r="M12" i="4"/>
  <c r="M16" i="4" s="1"/>
  <c r="N9" i="4"/>
  <c r="M9" i="4"/>
  <c r="N8" i="4"/>
  <c r="M8" i="4"/>
  <c r="N7" i="4"/>
  <c r="M7" i="4"/>
  <c r="N6" i="4"/>
  <c r="M6" i="4"/>
  <c r="G28" i="4"/>
  <c r="G29" i="4"/>
  <c r="G30" i="4"/>
  <c r="G27" i="4"/>
  <c r="F28" i="4"/>
  <c r="F29" i="4"/>
  <c r="F30" i="4"/>
  <c r="F27" i="4"/>
  <c r="G7" i="4"/>
  <c r="G8" i="4"/>
  <c r="G9" i="4"/>
  <c r="G12" i="4"/>
  <c r="G13" i="4"/>
  <c r="G14" i="4"/>
  <c r="G15" i="4"/>
  <c r="G19" i="4"/>
  <c r="G20" i="4"/>
  <c r="G21" i="4"/>
  <c r="G22" i="4"/>
  <c r="F7" i="4"/>
  <c r="F8" i="4"/>
  <c r="F9" i="4"/>
  <c r="F12" i="4"/>
  <c r="F13" i="4"/>
  <c r="F14" i="4"/>
  <c r="F15" i="4"/>
  <c r="F19" i="4"/>
  <c r="F20" i="4"/>
  <c r="F21" i="4"/>
  <c r="F22" i="4"/>
  <c r="G6" i="4"/>
  <c r="F6" i="4"/>
  <c r="U28" i="13" l="1"/>
  <c r="U16" i="12"/>
  <c r="T16" i="13"/>
  <c r="G10" i="13"/>
  <c r="F10" i="13"/>
  <c r="F31" i="13"/>
  <c r="U16" i="13"/>
  <c r="N23" i="11"/>
  <c r="T23" i="11"/>
  <c r="U23" i="11"/>
  <c r="F23" i="11"/>
  <c r="G23" i="11"/>
  <c r="N10" i="11"/>
  <c r="G10" i="11"/>
  <c r="F10" i="11"/>
  <c r="N16" i="13"/>
  <c r="M16" i="13"/>
  <c r="N23" i="13"/>
  <c r="U23" i="13"/>
  <c r="T23" i="13"/>
  <c r="F16" i="13"/>
  <c r="G16" i="13"/>
  <c r="T23" i="12"/>
  <c r="U23" i="12"/>
  <c r="N10" i="12"/>
  <c r="M10" i="12"/>
  <c r="G10" i="12"/>
  <c r="F10" i="12"/>
  <c r="U16" i="11"/>
  <c r="U10" i="11"/>
  <c r="T10" i="11"/>
  <c r="M23" i="11"/>
  <c r="M16" i="11"/>
  <c r="M10" i="11"/>
  <c r="F16" i="11"/>
  <c r="G16" i="11"/>
  <c r="T23" i="4"/>
  <c r="M23" i="4"/>
  <c r="M10" i="4"/>
  <c r="N10" i="4"/>
  <c r="U23" i="4"/>
  <c r="T16" i="4"/>
  <c r="U16" i="4"/>
  <c r="N23" i="4"/>
  <c r="G31" i="4"/>
  <c r="F31" i="4"/>
  <c r="G23" i="4"/>
  <c r="F23" i="4"/>
  <c r="G16" i="4"/>
  <c r="F16" i="4"/>
  <c r="F10" i="4"/>
  <c r="P27" i="4" s="1"/>
  <c r="G10" i="4"/>
  <c r="P28" i="4" s="1"/>
  <c r="P28" i="11" l="1"/>
  <c r="P27" i="11"/>
  <c r="P28" i="13"/>
  <c r="P27" i="13"/>
  <c r="P27" i="12"/>
  <c r="P28" i="12"/>
</calcChain>
</file>

<file path=xl/sharedStrings.xml><?xml version="1.0" encoding="utf-8"?>
<sst xmlns="http://schemas.openxmlformats.org/spreadsheetml/2006/main" count="191" uniqueCount="28">
  <si>
    <t>PaaS</t>
  </si>
  <si>
    <t>SaaS</t>
  </si>
  <si>
    <t>Offshore</t>
  </si>
  <si>
    <t>Junior Developer/Analyst</t>
  </si>
  <si>
    <t>Senior Developer/Consultant</t>
  </si>
  <si>
    <t>Mid-Level Developer/Analyst</t>
  </si>
  <si>
    <t>Project Manager/Lead Consultant</t>
  </si>
  <si>
    <t>Nearshore</t>
  </si>
  <si>
    <t>Onshore</t>
  </si>
  <si>
    <t>Consulting</t>
  </si>
  <si>
    <t>No</t>
  </si>
  <si>
    <t>Hours</t>
  </si>
  <si>
    <t>Cost Range</t>
  </si>
  <si>
    <t>Junior Consultant</t>
  </si>
  <si>
    <t>Senior Consultant</t>
  </si>
  <si>
    <t>Mid-Level Consultant</t>
  </si>
  <si>
    <t>Partner/Principal</t>
  </si>
  <si>
    <t>Rate Range</t>
  </si>
  <si>
    <t>Low</t>
  </si>
  <si>
    <t>Medium</t>
  </si>
  <si>
    <t>High</t>
  </si>
  <si>
    <t xml:space="preserve"> IaaS</t>
  </si>
  <si>
    <t>Grand Total</t>
  </si>
  <si>
    <t xml:space="preserve"> Critical</t>
  </si>
  <si>
    <t>Workload Size</t>
  </si>
  <si>
    <t>Cloud cost</t>
  </si>
  <si>
    <t>Labor calc</t>
  </si>
  <si>
    <t>TCO(calc)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</si>
</sst>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D9DD-1C19-4067-8273-054E85C8B1E1}">
  <dimension ref="A1:U31"/>
  <sheetViews>
    <sheetView workbookViewId="0">
      <selection activeCell="A4" sqref="A4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6.28515625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</row>
    <row r="2" spans="1:21" x14ac:dyDescent="0.25">
      <c r="C2">
        <v>5000</v>
      </c>
      <c r="D2">
        <v>1500</v>
      </c>
      <c r="E2">
        <v>500</v>
      </c>
      <c r="F2">
        <v>250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4</v>
      </c>
      <c r="C6">
        <v>240</v>
      </c>
      <c r="D6">
        <v>15</v>
      </c>
      <c r="E6">
        <v>30</v>
      </c>
      <c r="F6">
        <f>B6*C6*D6</f>
        <v>14400</v>
      </c>
      <c r="G6">
        <f>B6*C6*E6</f>
        <v>28800</v>
      </c>
      <c r="I6">
        <v>0</v>
      </c>
      <c r="J6">
        <v>1920</v>
      </c>
      <c r="K6">
        <v>15</v>
      </c>
      <c r="L6">
        <v>30</v>
      </c>
      <c r="M6">
        <f>I6*J6*K6</f>
        <v>0</v>
      </c>
      <c r="N6">
        <f>I6*J6*L6</f>
        <v>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1</v>
      </c>
      <c r="J7">
        <v>1920</v>
      </c>
      <c r="K7">
        <v>50</v>
      </c>
      <c r="L7">
        <v>80</v>
      </c>
      <c r="M7">
        <f>I7*J7*K7</f>
        <v>96000</v>
      </c>
      <c r="N7">
        <f>I7*J7*L7</f>
        <v>153600</v>
      </c>
      <c r="P7">
        <v>1</v>
      </c>
      <c r="Q7">
        <v>1920</v>
      </c>
      <c r="R7">
        <v>50</v>
      </c>
      <c r="S7">
        <v>80</v>
      </c>
      <c r="T7">
        <f>P7*Q7*R7</f>
        <v>96000</v>
      </c>
      <c r="U7">
        <f>P7*Q7*S7</f>
        <v>153600</v>
      </c>
    </row>
    <row r="8" spans="1:21" x14ac:dyDescent="0.25">
      <c r="A8" t="s">
        <v>5</v>
      </c>
      <c r="B8">
        <v>0</v>
      </c>
      <c r="C8">
        <v>1920</v>
      </c>
      <c r="D8">
        <v>30</v>
      </c>
      <c r="E8">
        <v>50</v>
      </c>
      <c r="F8">
        <f>B8*C8*D8</f>
        <v>0</v>
      </c>
      <c r="G8">
        <f>B8*C8*E8</f>
        <v>0</v>
      </c>
      <c r="I8">
        <v>3</v>
      </c>
      <c r="J8">
        <v>1920</v>
      </c>
      <c r="K8">
        <v>30</v>
      </c>
      <c r="L8">
        <v>50</v>
      </c>
      <c r="M8">
        <f>I8*J8*K8</f>
        <v>172800</v>
      </c>
      <c r="N8">
        <f>I8*J8*L8</f>
        <v>288000</v>
      </c>
      <c r="P8">
        <v>1</v>
      </c>
      <c r="Q8">
        <v>1920</v>
      </c>
      <c r="R8">
        <v>30</v>
      </c>
      <c r="S8">
        <v>50</v>
      </c>
      <c r="T8">
        <f>P8*Q8*R8</f>
        <v>57600</v>
      </c>
      <c r="U8">
        <f>P8*Q8*S8</f>
        <v>96000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360000</v>
      </c>
      <c r="G10">
        <f>SUM(G6:G9)</f>
        <v>566400</v>
      </c>
      <c r="M10">
        <f>SUM(M6:M9)</f>
        <v>422400</v>
      </c>
      <c r="N10">
        <f>SUM(N6:N9)</f>
        <v>672000</v>
      </c>
      <c r="T10">
        <f>SUM(T6:T9)</f>
        <v>307200</v>
      </c>
      <c r="U10">
        <f>SUM(U6:U9)</f>
        <v>480000</v>
      </c>
    </row>
    <row r="11" spans="1:21" x14ac:dyDescent="0.25">
      <c r="A11" t="s">
        <v>7</v>
      </c>
    </row>
    <row r="12" spans="1:21" x14ac:dyDescent="0.25">
      <c r="A12" t="s">
        <v>3</v>
      </c>
      <c r="B12">
        <v>1</v>
      </c>
      <c r="C12">
        <v>1920</v>
      </c>
      <c r="D12">
        <v>25</v>
      </c>
      <c r="E12">
        <v>40</v>
      </c>
      <c r="F12">
        <f>B12*C12*D12</f>
        <v>48000</v>
      </c>
      <c r="G12">
        <f>B12*C12*E12</f>
        <v>76800</v>
      </c>
      <c r="I12">
        <v>2</v>
      </c>
      <c r="J12">
        <v>1920</v>
      </c>
      <c r="K12">
        <v>25</v>
      </c>
      <c r="L12">
        <v>40</v>
      </c>
      <c r="M12">
        <f>I12*J12*K12</f>
        <v>96000</v>
      </c>
      <c r="N12">
        <f>I12*J12*L12</f>
        <v>153600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1</v>
      </c>
      <c r="C15">
        <v>240</v>
      </c>
      <c r="D15">
        <v>100</v>
      </c>
      <c r="E15">
        <v>150</v>
      </c>
      <c r="F15">
        <f>B15*C15*D15</f>
        <v>24000</v>
      </c>
      <c r="G15">
        <f>B15*C15*E15</f>
        <v>36000</v>
      </c>
      <c r="I15">
        <v>1</v>
      </c>
      <c r="J15">
        <v>1920</v>
      </c>
      <c r="K15">
        <v>100</v>
      </c>
      <c r="L15">
        <v>150</v>
      </c>
      <c r="M15">
        <f>I15*J15*K15</f>
        <v>192000</v>
      </c>
      <c r="N15">
        <f>I15*J15*L15</f>
        <v>288000</v>
      </c>
      <c r="P15">
        <v>1</v>
      </c>
      <c r="Q15">
        <v>240</v>
      </c>
      <c r="R15">
        <v>100</v>
      </c>
      <c r="S15">
        <v>150</v>
      </c>
      <c r="T15">
        <f>P15*Q15*R15</f>
        <v>24000</v>
      </c>
      <c r="U15">
        <f>P15*Q15*S15</f>
        <v>36000</v>
      </c>
    </row>
    <row r="16" spans="1:21" x14ac:dyDescent="0.25">
      <c r="F16">
        <f>SUM(F12:F15)</f>
        <v>72000</v>
      </c>
      <c r="G16">
        <f>SUM(G12:G15)</f>
        <v>112800</v>
      </c>
      <c r="M16">
        <f>SUM(M12:M15)</f>
        <v>288000</v>
      </c>
      <c r="N16">
        <f>SUM(N12:N15)</f>
        <v>441600</v>
      </c>
      <c r="T16">
        <f>SUM(T12:T15)</f>
        <v>24000</v>
      </c>
      <c r="U16">
        <f>SUM(U12:U15)</f>
        <v>36000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1</v>
      </c>
      <c r="C20">
        <v>240</v>
      </c>
      <c r="D20">
        <v>120</v>
      </c>
      <c r="E20">
        <v>180</v>
      </c>
      <c r="F20">
        <f>B20*C20*D20</f>
        <v>28800</v>
      </c>
      <c r="G20">
        <f>B20*C20*E20</f>
        <v>43200</v>
      </c>
      <c r="I20">
        <v>2</v>
      </c>
      <c r="J20">
        <v>1920</v>
      </c>
      <c r="K20">
        <v>120</v>
      </c>
      <c r="L20">
        <v>180</v>
      </c>
      <c r="M20">
        <f>I20*J20*K20</f>
        <v>460800</v>
      </c>
      <c r="N20">
        <f>I20*J20*L20</f>
        <v>691200</v>
      </c>
      <c r="P20">
        <v>1</v>
      </c>
      <c r="Q20">
        <v>240</v>
      </c>
      <c r="R20">
        <v>120</v>
      </c>
      <c r="S20">
        <v>180</v>
      </c>
      <c r="T20">
        <f>P20*Q20*R20</f>
        <v>28800</v>
      </c>
      <c r="U20">
        <f>P20*Q20*S20</f>
        <v>43200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2</v>
      </c>
      <c r="J21">
        <v>1920</v>
      </c>
      <c r="K21">
        <v>80</v>
      </c>
      <c r="L21">
        <v>120</v>
      </c>
      <c r="M21">
        <f>I21*J21*K21</f>
        <v>307200</v>
      </c>
      <c r="N21">
        <f>I21*J21*L21</f>
        <v>460800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1</v>
      </c>
      <c r="J22">
        <v>1920</v>
      </c>
      <c r="K22">
        <v>150</v>
      </c>
      <c r="L22">
        <v>250</v>
      </c>
      <c r="M22">
        <f>I22*J22*K22</f>
        <v>288000</v>
      </c>
      <c r="N22">
        <f>I22*J22*L22</f>
        <v>480000</v>
      </c>
      <c r="P22">
        <v>1</v>
      </c>
      <c r="Q22">
        <v>240</v>
      </c>
      <c r="R22">
        <v>150</v>
      </c>
      <c r="S22">
        <v>250</v>
      </c>
      <c r="T22">
        <f>P22*Q22*R22</f>
        <v>36000</v>
      </c>
      <c r="U22">
        <f>P22*Q22*S22</f>
        <v>60000</v>
      </c>
    </row>
    <row r="23" spans="1:21" x14ac:dyDescent="0.25">
      <c r="F23">
        <f>SUM(F19:F22)</f>
        <v>28800</v>
      </c>
      <c r="G23">
        <f>SUM(G19:G22)</f>
        <v>43200</v>
      </c>
      <c r="M23">
        <f>SUM(M19:M22)</f>
        <v>1056000</v>
      </c>
      <c r="N23">
        <f>SUM(N19:N22)</f>
        <v>1632000</v>
      </c>
      <c r="T23">
        <f>SUM(T19:T22)</f>
        <v>64800</v>
      </c>
      <c r="U23">
        <f>SUM(U19:U22)</f>
        <v>103200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2923200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4687200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5</v>
      </c>
      <c r="C30">
        <v>120</v>
      </c>
      <c r="D30">
        <v>500</v>
      </c>
      <c r="E30">
        <v>1000</v>
      </c>
      <c r="F30">
        <f>B30*C30*D30</f>
        <v>300000</v>
      </c>
      <c r="G30">
        <f>B30*C30*E30</f>
        <v>600000</v>
      </c>
    </row>
    <row r="31" spans="1:21" x14ac:dyDescent="0.25">
      <c r="F31">
        <f>SUM(F27:F30)</f>
        <v>300000</v>
      </c>
      <c r="G31">
        <f>SUM(G27:G30)</f>
        <v>600000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A3A-F518-4AEB-A475-C08FCFCC579C}">
  <dimension ref="A1:U31"/>
  <sheetViews>
    <sheetView workbookViewId="0">
      <selection activeCell="C11" sqref="C11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6.28515625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</row>
    <row r="2" spans="1:21" x14ac:dyDescent="0.25">
      <c r="C2">
        <v>200</v>
      </c>
      <c r="D2">
        <v>100</v>
      </c>
      <c r="E2">
        <v>50</v>
      </c>
      <c r="F2">
        <v>25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4</v>
      </c>
      <c r="C6">
        <v>1920</v>
      </c>
      <c r="D6">
        <v>15</v>
      </c>
      <c r="E6">
        <v>30</v>
      </c>
      <c r="F6">
        <f>B6*C6*D6</f>
        <v>115200</v>
      </c>
      <c r="G6">
        <f>B6*C6*E6</f>
        <v>230400</v>
      </c>
      <c r="I6">
        <v>4</v>
      </c>
      <c r="J6">
        <v>1920</v>
      </c>
      <c r="K6">
        <v>15</v>
      </c>
      <c r="L6">
        <v>30</v>
      </c>
      <c r="M6">
        <f>I6*J6*K6</f>
        <v>115200</v>
      </c>
      <c r="N6">
        <f>I6*J6*L6</f>
        <v>230400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0</v>
      </c>
      <c r="C7">
        <v>1920</v>
      </c>
      <c r="D7">
        <v>50</v>
      </c>
      <c r="E7">
        <v>80</v>
      </c>
      <c r="F7">
        <f>B7*C7*D7</f>
        <v>0</v>
      </c>
      <c r="G7">
        <f>B7*C7*E7</f>
        <v>0</v>
      </c>
      <c r="I7">
        <v>0</v>
      </c>
      <c r="J7">
        <v>1920</v>
      </c>
      <c r="K7">
        <v>50</v>
      </c>
      <c r="L7">
        <v>80</v>
      </c>
      <c r="M7">
        <f>I7*J7*K7</f>
        <v>0</v>
      </c>
      <c r="N7">
        <f>I7*J7*L7</f>
        <v>0</v>
      </c>
      <c r="P7">
        <v>0</v>
      </c>
      <c r="Q7">
        <v>1920</v>
      </c>
      <c r="R7">
        <v>50</v>
      </c>
      <c r="S7">
        <v>80</v>
      </c>
      <c r="T7">
        <f>P7*Q7*R7</f>
        <v>0</v>
      </c>
      <c r="U7">
        <f>P7*Q7*S7</f>
        <v>0</v>
      </c>
    </row>
    <row r="8" spans="1:21" x14ac:dyDescent="0.25">
      <c r="A8" t="s">
        <v>5</v>
      </c>
      <c r="B8">
        <v>2</v>
      </c>
      <c r="C8">
        <v>1920</v>
      </c>
      <c r="D8">
        <v>30</v>
      </c>
      <c r="E8">
        <v>50</v>
      </c>
      <c r="F8">
        <f>B8*C8*D8</f>
        <v>115200</v>
      </c>
      <c r="G8">
        <f>B8*C8*E8</f>
        <v>192000</v>
      </c>
      <c r="I8">
        <v>2</v>
      </c>
      <c r="J8">
        <v>1920</v>
      </c>
      <c r="K8">
        <v>30</v>
      </c>
      <c r="L8">
        <v>50</v>
      </c>
      <c r="M8">
        <f>I8*J8*K8</f>
        <v>115200</v>
      </c>
      <c r="N8">
        <f>I8*J8*L8</f>
        <v>192000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384000</v>
      </c>
      <c r="G10">
        <f>SUM(G6:G9)</f>
        <v>652800</v>
      </c>
      <c r="M10">
        <f>SUM(M6:M9)</f>
        <v>384000</v>
      </c>
      <c r="N10">
        <f>SUM(N6:N9)</f>
        <v>652800</v>
      </c>
      <c r="T10">
        <f>SUM(T6:T9)</f>
        <v>153600</v>
      </c>
      <c r="U10">
        <f>SUM(U6:U9)</f>
        <v>230400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1</v>
      </c>
      <c r="C15">
        <v>240</v>
      </c>
      <c r="D15">
        <v>100</v>
      </c>
      <c r="E15">
        <v>150</v>
      </c>
      <c r="F15">
        <f>B15*C15*D15</f>
        <v>24000</v>
      </c>
      <c r="G15">
        <f>B15*C15*E15</f>
        <v>36000</v>
      </c>
      <c r="I15">
        <v>1</v>
      </c>
      <c r="J15">
        <v>1920</v>
      </c>
      <c r="K15">
        <v>100</v>
      </c>
      <c r="L15">
        <v>150</v>
      </c>
      <c r="M15">
        <f>I15*J15*K15</f>
        <v>192000</v>
      </c>
      <c r="N15">
        <f>I15*J15*L15</f>
        <v>288000</v>
      </c>
      <c r="P15">
        <v>1</v>
      </c>
      <c r="Q15">
        <v>240</v>
      </c>
      <c r="R15">
        <v>100</v>
      </c>
      <c r="S15">
        <v>150</v>
      </c>
      <c r="T15">
        <f>P15*Q15*R15</f>
        <v>24000</v>
      </c>
      <c r="U15">
        <f>P15*Q15*S15</f>
        <v>36000</v>
      </c>
    </row>
    <row r="16" spans="1:21" x14ac:dyDescent="0.25">
      <c r="F16">
        <f>SUM(F12:F15)</f>
        <v>24000</v>
      </c>
      <c r="G16">
        <f>SUM(G12:G15)</f>
        <v>36000</v>
      </c>
      <c r="M16">
        <f>SUM(M12:M15)</f>
        <v>192000</v>
      </c>
      <c r="N16">
        <f>SUM(N12:N15)</f>
        <v>288000</v>
      </c>
      <c r="T16">
        <f>SUM(T12:T15)</f>
        <v>24000</v>
      </c>
      <c r="U16">
        <f>SUM(U12:U15)</f>
        <v>36000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1</v>
      </c>
      <c r="C20">
        <v>240</v>
      </c>
      <c r="D20">
        <v>120</v>
      </c>
      <c r="E20">
        <v>180</v>
      </c>
      <c r="F20">
        <f>B20*C20*D20</f>
        <v>28800</v>
      </c>
      <c r="G20">
        <f>B20*C20*E20</f>
        <v>43200</v>
      </c>
      <c r="I20">
        <v>1</v>
      </c>
      <c r="J20">
        <v>1920</v>
      </c>
      <c r="K20">
        <v>120</v>
      </c>
      <c r="L20">
        <v>180</v>
      </c>
      <c r="M20">
        <f>I20*J20*K20</f>
        <v>230400</v>
      </c>
      <c r="N20">
        <f>I20*J20*L20</f>
        <v>345600</v>
      </c>
      <c r="P20">
        <v>2</v>
      </c>
      <c r="Q20">
        <v>240</v>
      </c>
      <c r="R20">
        <v>120</v>
      </c>
      <c r="S20">
        <v>180</v>
      </c>
      <c r="T20">
        <f>P20*Q20*R20</f>
        <v>57600</v>
      </c>
      <c r="U20">
        <f>P20*Q20*S20</f>
        <v>86400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1</v>
      </c>
      <c r="C22">
        <v>240</v>
      </c>
      <c r="D22">
        <v>150</v>
      </c>
      <c r="E22">
        <v>250</v>
      </c>
      <c r="F22">
        <f>B22*C22*D22</f>
        <v>36000</v>
      </c>
      <c r="G22">
        <f>B22*C22*E22</f>
        <v>60000</v>
      </c>
      <c r="I22">
        <v>1</v>
      </c>
      <c r="J22">
        <v>120</v>
      </c>
      <c r="K22">
        <v>150</v>
      </c>
      <c r="L22">
        <v>250</v>
      </c>
      <c r="M22">
        <f>I22*J22*K22</f>
        <v>18000</v>
      </c>
      <c r="N22">
        <f>I22*J22*L22</f>
        <v>30000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64800</v>
      </c>
      <c r="G23">
        <f>SUM(G19:G22)</f>
        <v>103200</v>
      </c>
      <c r="M23">
        <f>SUM(M19:M22)</f>
        <v>248400</v>
      </c>
      <c r="N23">
        <f>SUM(N19:N22)</f>
        <v>375600</v>
      </c>
      <c r="T23">
        <f>SUM(T19:T22)</f>
        <v>75600</v>
      </c>
      <c r="U23">
        <f>SUM(U19:U22)</f>
        <v>116400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1790400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2971200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2</v>
      </c>
      <c r="C30">
        <v>240</v>
      </c>
      <c r="D30">
        <v>500</v>
      </c>
      <c r="E30">
        <v>1000</v>
      </c>
      <c r="F30">
        <f>B30*C30*D30</f>
        <v>240000</v>
      </c>
      <c r="G30">
        <f>B30*C30*E30</f>
        <v>480000</v>
      </c>
    </row>
    <row r="31" spans="1:21" x14ac:dyDescent="0.25">
      <c r="F31">
        <f>SUM(F27:F30)</f>
        <v>240000</v>
      </c>
      <c r="G31">
        <f>SUM(G27:G30)</f>
        <v>480000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16AB-5104-4EE8-BD6C-BA8D06101341}">
  <dimension ref="A1:U31"/>
  <sheetViews>
    <sheetView workbookViewId="0">
      <selection activeCell="A4" sqref="A4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6.28515625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</row>
    <row r="2" spans="1:21" x14ac:dyDescent="0.25">
      <c r="C2">
        <v>30</v>
      </c>
      <c r="D2">
        <v>20</v>
      </c>
      <c r="E2">
        <v>10</v>
      </c>
      <c r="F2">
        <v>5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2</v>
      </c>
      <c r="C6">
        <v>1920</v>
      </c>
      <c r="D6">
        <v>15</v>
      </c>
      <c r="E6">
        <v>30</v>
      </c>
      <c r="F6">
        <f>B6*C6*D6</f>
        <v>57600</v>
      </c>
      <c r="G6">
        <f>B6*C6*E6</f>
        <v>115200</v>
      </c>
      <c r="I6">
        <v>4</v>
      </c>
      <c r="J6">
        <v>1920</v>
      </c>
      <c r="K6">
        <v>15</v>
      </c>
      <c r="L6">
        <v>30</v>
      </c>
      <c r="M6">
        <f>I6*J6*K6</f>
        <v>115200</v>
      </c>
      <c r="N6">
        <f>I6*J6*L6</f>
        <v>230400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4</v>
      </c>
      <c r="J7">
        <v>1920</v>
      </c>
      <c r="K7">
        <v>50</v>
      </c>
      <c r="L7">
        <v>80</v>
      </c>
      <c r="M7">
        <f>I7*J7*K7</f>
        <v>384000</v>
      </c>
      <c r="N7">
        <f>I7*J7*L7</f>
        <v>614400</v>
      </c>
      <c r="P7">
        <v>1</v>
      </c>
      <c r="Q7">
        <v>1920</v>
      </c>
      <c r="R7">
        <v>50</v>
      </c>
      <c r="S7">
        <v>80</v>
      </c>
      <c r="T7">
        <f>P7*Q7*R7</f>
        <v>96000</v>
      </c>
      <c r="U7">
        <f>P7*Q7*S7</f>
        <v>153600</v>
      </c>
    </row>
    <row r="8" spans="1:21" x14ac:dyDescent="0.25">
      <c r="A8" t="s">
        <v>5</v>
      </c>
      <c r="B8">
        <v>2</v>
      </c>
      <c r="C8">
        <v>1920</v>
      </c>
      <c r="D8">
        <v>30</v>
      </c>
      <c r="E8">
        <v>50</v>
      </c>
      <c r="F8">
        <f>B8*C8*D8</f>
        <v>115200</v>
      </c>
      <c r="G8">
        <f>B8*C8*E8</f>
        <v>192000</v>
      </c>
      <c r="I8">
        <v>0</v>
      </c>
      <c r="J8">
        <v>1920</v>
      </c>
      <c r="K8">
        <v>30</v>
      </c>
      <c r="L8">
        <v>50</v>
      </c>
      <c r="M8">
        <f>I8*J8*K8</f>
        <v>0</v>
      </c>
      <c r="N8">
        <f>I8*J8*L8</f>
        <v>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518400</v>
      </c>
      <c r="G10">
        <f>SUM(G6:G9)</f>
        <v>844800</v>
      </c>
      <c r="M10">
        <f>SUM(M6:M9)</f>
        <v>652800</v>
      </c>
      <c r="N10">
        <f>SUM(N6:N9)</f>
        <v>1075200</v>
      </c>
      <c r="T10">
        <f>SUM(T6:T9)</f>
        <v>249600</v>
      </c>
      <c r="U10">
        <f>SUM(U6:U9)</f>
        <v>384000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0</v>
      </c>
      <c r="C15">
        <v>240</v>
      </c>
      <c r="D15">
        <v>100</v>
      </c>
      <c r="E15">
        <v>150</v>
      </c>
      <c r="F15">
        <f>B15*C15*D15</f>
        <v>0</v>
      </c>
      <c r="G15">
        <f>B15*C15*E15</f>
        <v>0</v>
      </c>
      <c r="I15">
        <v>0</v>
      </c>
      <c r="J15">
        <v>1920</v>
      </c>
      <c r="K15">
        <v>100</v>
      </c>
      <c r="L15">
        <v>150</v>
      </c>
      <c r="M15">
        <f>I15*J15*K15</f>
        <v>0</v>
      </c>
      <c r="N15">
        <f>I15*J15*L15</f>
        <v>0</v>
      </c>
      <c r="P15">
        <v>0</v>
      </c>
      <c r="Q15">
        <v>240</v>
      </c>
      <c r="R15">
        <v>100</v>
      </c>
      <c r="S15">
        <v>150</v>
      </c>
      <c r="T15">
        <f>P15*Q15*R15</f>
        <v>0</v>
      </c>
      <c r="U15">
        <f>P15*Q15*S15</f>
        <v>0</v>
      </c>
    </row>
    <row r="16" spans="1:21" x14ac:dyDescent="0.25">
      <c r="F16">
        <f>SUM(F12:F15)</f>
        <v>0</v>
      </c>
      <c r="G16">
        <f>SUM(G12:G15)</f>
        <v>0</v>
      </c>
      <c r="M16">
        <f>SUM(M12:M15)</f>
        <v>0</v>
      </c>
      <c r="N16">
        <f>SUM(N12:N15)</f>
        <v>0</v>
      </c>
      <c r="T16">
        <f>SUM(T12:T15)</f>
        <v>0</v>
      </c>
      <c r="U16">
        <f>SUM(U12:U15)</f>
        <v>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0</v>
      </c>
      <c r="C20">
        <v>240</v>
      </c>
      <c r="D20">
        <v>120</v>
      </c>
      <c r="E20">
        <v>180</v>
      </c>
      <c r="F20">
        <f>B20*C20*D20</f>
        <v>0</v>
      </c>
      <c r="G20">
        <f>B20*C20*E20</f>
        <v>0</v>
      </c>
      <c r="I20">
        <v>0</v>
      </c>
      <c r="J20">
        <v>1920</v>
      </c>
      <c r="K20">
        <v>120</v>
      </c>
      <c r="L20">
        <v>180</v>
      </c>
      <c r="M20">
        <f>I20*J20*K20</f>
        <v>0</v>
      </c>
      <c r="N20">
        <f>I20*J20*L20</f>
        <v>0</v>
      </c>
      <c r="P20">
        <v>0</v>
      </c>
      <c r="Q20">
        <v>1920</v>
      </c>
      <c r="R20">
        <v>120</v>
      </c>
      <c r="S20">
        <v>180</v>
      </c>
      <c r="T20">
        <f>P20*Q20*R20</f>
        <v>0</v>
      </c>
      <c r="U20">
        <f>P20*Q20*S20</f>
        <v>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0</v>
      </c>
      <c r="J22">
        <v>1920</v>
      </c>
      <c r="K22">
        <v>150</v>
      </c>
      <c r="L22">
        <v>250</v>
      </c>
      <c r="M22">
        <f>I22*J22*K22</f>
        <v>0</v>
      </c>
      <c r="N22">
        <f>I22*J22*L22</f>
        <v>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0</v>
      </c>
      <c r="G23">
        <f>SUM(G19:G22)</f>
        <v>0</v>
      </c>
      <c r="M23">
        <f>SUM(M19:M22)</f>
        <v>0</v>
      </c>
      <c r="N23">
        <f>SUM(N19:N22)</f>
        <v>0</v>
      </c>
      <c r="T23">
        <f>SUM(T19:T22)</f>
        <v>18000</v>
      </c>
      <c r="U23">
        <f>SUM(U19:U22)</f>
        <v>30000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1498800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2454000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1</v>
      </c>
      <c r="C30">
        <v>120</v>
      </c>
      <c r="D30">
        <v>500</v>
      </c>
      <c r="E30">
        <v>1000</v>
      </c>
      <c r="F30">
        <f>B30*C30*D30</f>
        <v>60000</v>
      </c>
      <c r="G30">
        <f>B30*C30*E30</f>
        <v>120000</v>
      </c>
    </row>
    <row r="31" spans="1:21" x14ac:dyDescent="0.25">
      <c r="F31">
        <f>SUM(F27:F30)</f>
        <v>60000</v>
      </c>
      <c r="G31">
        <f>SUM(G27:G30)</f>
        <v>120000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ADDB-1C69-41CC-849F-6ADF44D55BF8}">
  <dimension ref="A1:U31"/>
  <sheetViews>
    <sheetView tabSelected="1" workbookViewId="0">
      <selection activeCell="O25" sqref="O25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6.28515625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0" width="10.7109375" bestFit="1" customWidth="1"/>
    <col min="21" max="21" width="12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</row>
    <row r="2" spans="1:21" x14ac:dyDescent="0.25">
      <c r="C2">
        <v>20</v>
      </c>
      <c r="D2">
        <v>15</v>
      </c>
      <c r="E2">
        <v>10</v>
      </c>
      <c r="F2">
        <v>5</v>
      </c>
    </row>
    <row r="4" spans="1:21" x14ac:dyDescent="0.25">
      <c r="B4" t="s">
        <v>21</v>
      </c>
      <c r="C4">
        <v>2940</v>
      </c>
      <c r="D4">
        <v>6640</v>
      </c>
      <c r="I4" t="s">
        <v>0</v>
      </c>
      <c r="J4">
        <v>5555</v>
      </c>
      <c r="K4">
        <v>8605</v>
      </c>
      <c r="P4" t="s">
        <v>1</v>
      </c>
      <c r="Q4">
        <v>1000</v>
      </c>
      <c r="R4">
        <v>2500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0</v>
      </c>
      <c r="C6">
        <v>240</v>
      </c>
      <c r="D6">
        <v>15</v>
      </c>
      <c r="E6">
        <v>30</v>
      </c>
      <c r="F6">
        <f>B6*C6*D6</f>
        <v>0</v>
      </c>
      <c r="G6">
        <f>B6*C6*E6</f>
        <v>0</v>
      </c>
      <c r="I6">
        <v>0</v>
      </c>
      <c r="J6">
        <v>1920</v>
      </c>
      <c r="K6">
        <v>15</v>
      </c>
      <c r="L6">
        <v>30</v>
      </c>
      <c r="M6">
        <f>I6*J6*K6</f>
        <v>0</v>
      </c>
      <c r="N6">
        <f>I6*J6*L6</f>
        <v>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1</v>
      </c>
      <c r="J7">
        <v>1920</v>
      </c>
      <c r="K7">
        <v>50</v>
      </c>
      <c r="L7">
        <v>80</v>
      </c>
      <c r="M7">
        <f>I7*J7*K7</f>
        <v>96000</v>
      </c>
      <c r="N7">
        <f>I7*J7*L7</f>
        <v>153600</v>
      </c>
      <c r="P7">
        <v>0</v>
      </c>
      <c r="Q7">
        <v>1920</v>
      </c>
      <c r="R7">
        <v>50</v>
      </c>
      <c r="S7">
        <v>80</v>
      </c>
      <c r="T7">
        <f>P7*Q7*R7</f>
        <v>0</v>
      </c>
      <c r="U7">
        <f>P7*Q7*S7</f>
        <v>0</v>
      </c>
    </row>
    <row r="8" spans="1:21" x14ac:dyDescent="0.25">
      <c r="A8" t="s">
        <v>5</v>
      </c>
      <c r="B8">
        <v>0</v>
      </c>
      <c r="C8">
        <v>1920</v>
      </c>
      <c r="D8">
        <v>30</v>
      </c>
      <c r="E8">
        <v>50</v>
      </c>
      <c r="F8">
        <f>B8*C8*D8</f>
        <v>0</v>
      </c>
      <c r="G8">
        <f>B8*C8*E8</f>
        <v>0</v>
      </c>
      <c r="I8">
        <v>3</v>
      </c>
      <c r="J8">
        <v>1920</v>
      </c>
      <c r="K8">
        <v>30</v>
      </c>
      <c r="L8">
        <v>50</v>
      </c>
      <c r="M8">
        <f>I8*J8*K8</f>
        <v>172800</v>
      </c>
      <c r="N8">
        <f>I8*J8*L8</f>
        <v>288000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345600</v>
      </c>
      <c r="G10">
        <f>SUM(G6:G9)</f>
        <v>537600</v>
      </c>
      <c r="M10">
        <f>SUM(M6:M9)</f>
        <v>422400</v>
      </c>
      <c r="N10">
        <f>SUM(N6:N9)</f>
        <v>672000</v>
      </c>
      <c r="T10">
        <f>SUM(T6:T9)</f>
        <v>153600</v>
      </c>
      <c r="U10">
        <f>SUM(U6:U9)</f>
        <v>230400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0</v>
      </c>
      <c r="C15">
        <v>240</v>
      </c>
      <c r="D15">
        <v>100</v>
      </c>
      <c r="E15">
        <v>150</v>
      </c>
      <c r="F15">
        <f>B15*C15*D15</f>
        <v>0</v>
      </c>
      <c r="G15">
        <f>B15*C15*E15</f>
        <v>0</v>
      </c>
      <c r="I15">
        <v>0</v>
      </c>
      <c r="J15">
        <v>1920</v>
      </c>
      <c r="K15">
        <v>100</v>
      </c>
      <c r="L15">
        <v>150</v>
      </c>
      <c r="M15">
        <f>I15*J15*K15</f>
        <v>0</v>
      </c>
      <c r="N15">
        <f>I15*J15*L15</f>
        <v>0</v>
      </c>
      <c r="P15">
        <v>0</v>
      </c>
      <c r="Q15">
        <v>1920</v>
      </c>
      <c r="R15">
        <v>100</v>
      </c>
      <c r="S15">
        <v>150</v>
      </c>
      <c r="T15">
        <f>P15*Q15*R15</f>
        <v>0</v>
      </c>
      <c r="U15">
        <f>P15*Q15*S15</f>
        <v>0</v>
      </c>
    </row>
    <row r="16" spans="1:21" x14ac:dyDescent="0.25">
      <c r="F16">
        <f>SUM(F12:F15)</f>
        <v>0</v>
      </c>
      <c r="G16">
        <f>SUM(G12:G15)</f>
        <v>0</v>
      </c>
      <c r="M16">
        <f>SUM(M12:M15)</f>
        <v>0</v>
      </c>
      <c r="N16">
        <f>SUM(N12:N15)</f>
        <v>0</v>
      </c>
      <c r="T16">
        <f>SUM(T12:T15)</f>
        <v>0</v>
      </c>
      <c r="U16">
        <f>SUM(U12:U15)</f>
        <v>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0</v>
      </c>
      <c r="C20">
        <v>240</v>
      </c>
      <c r="D20">
        <v>120</v>
      </c>
      <c r="E20">
        <v>180</v>
      </c>
      <c r="F20">
        <f>B20*C20*D20</f>
        <v>0</v>
      </c>
      <c r="G20">
        <f>B20*C20*E20</f>
        <v>0</v>
      </c>
      <c r="I20">
        <v>0</v>
      </c>
      <c r="J20">
        <v>1920</v>
      </c>
      <c r="K20">
        <v>120</v>
      </c>
      <c r="L20">
        <v>180</v>
      </c>
      <c r="M20">
        <f>I20*J20*K20</f>
        <v>0</v>
      </c>
      <c r="N20">
        <f>I20*J20*L20</f>
        <v>0</v>
      </c>
      <c r="P20">
        <v>0</v>
      </c>
      <c r="Q20">
        <v>1920</v>
      </c>
      <c r="R20">
        <v>120</v>
      </c>
      <c r="S20">
        <v>180</v>
      </c>
      <c r="T20">
        <f>P20*Q20*R20</f>
        <v>0</v>
      </c>
      <c r="U20">
        <f>P20*Q20*S20</f>
        <v>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0</v>
      </c>
      <c r="J22">
        <v>1920</v>
      </c>
      <c r="K22">
        <v>150</v>
      </c>
      <c r="L22">
        <v>250</v>
      </c>
      <c r="M22">
        <f>I22*J22*K22</f>
        <v>0</v>
      </c>
      <c r="N22">
        <f>I22*J22*L22</f>
        <v>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0</v>
      </c>
      <c r="G23">
        <f>SUM(G19:G22)</f>
        <v>0</v>
      </c>
      <c r="M23">
        <f>SUM(M19:M22)</f>
        <v>0</v>
      </c>
      <c r="N23">
        <f>SUM(N19:N22)</f>
        <v>0</v>
      </c>
      <c r="T23">
        <f>SUM(T19:T22)</f>
        <v>18000</v>
      </c>
      <c r="U23">
        <f>SUM(U19:U22)</f>
        <v>30000</v>
      </c>
    </row>
    <row r="25" spans="1:21" x14ac:dyDescent="0.25">
      <c r="U25" t="s">
        <v>27</v>
      </c>
    </row>
    <row r="26" spans="1:21" x14ac:dyDescent="0.25">
      <c r="A26" t="s">
        <v>9</v>
      </c>
      <c r="Q26">
        <v>5</v>
      </c>
      <c r="R26" t="s">
        <v>26</v>
      </c>
      <c r="S26" t="s">
        <v>25</v>
      </c>
      <c r="U26">
        <v>0.4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999600</v>
      </c>
      <c r="R27">
        <f>P27*Q26</f>
        <v>4998000</v>
      </c>
      <c r="S27">
        <f>P30*Q26</f>
        <v>47475</v>
      </c>
      <c r="U27">
        <f>(R27*U26)+S27</f>
        <v>2046675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1590000</v>
      </c>
      <c r="R28">
        <f>P28*Q26</f>
        <v>7950000</v>
      </c>
      <c r="S28">
        <f>P31*Q26</f>
        <v>88725</v>
      </c>
      <c r="U28">
        <f>(R28*U26)+S28</f>
        <v>3268725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1</v>
      </c>
      <c r="C30">
        <v>120</v>
      </c>
      <c r="D30">
        <v>500</v>
      </c>
      <c r="E30">
        <v>1000</v>
      </c>
      <c r="F30">
        <f>B30*C30*D30</f>
        <v>60000</v>
      </c>
      <c r="G30">
        <f>B30*C30*E30</f>
        <v>120000</v>
      </c>
      <c r="P30">
        <f>C4+J4+Q4</f>
        <v>9495</v>
      </c>
    </row>
    <row r="31" spans="1:21" x14ac:dyDescent="0.25">
      <c r="F31">
        <f>SUM(F27:F30)</f>
        <v>60000</v>
      </c>
      <c r="G31">
        <f>SUM(G27:G30)</f>
        <v>120000</v>
      </c>
      <c r="P31">
        <f>D4+K4+R4</f>
        <v>17745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Estimates-Enterprise</vt:lpstr>
      <vt:lpstr>Estimates-Large</vt:lpstr>
      <vt:lpstr>Estimates-Medium</vt:lpstr>
      <vt:lpstr>Estimates-Small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Puri</dc:creator>
  <cp:lastModifiedBy>Amit Puri</cp:lastModifiedBy>
  <dcterms:created xsi:type="dcterms:W3CDTF">2024-08-20T07:20:16Z</dcterms:created>
  <dcterms:modified xsi:type="dcterms:W3CDTF">2024-08-29T16:58:19Z</dcterms:modified>
</cp:coreProperties>
</file>